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9720" windowHeight="6048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<sst xmlns="http://schemas.openxmlformats.org/spreadsheetml/2006/main" count="63" uniqueCount="50">
  <si>
    <t>LONDON</t>
  </si>
  <si>
    <t>Electors</t>
  </si>
  <si>
    <t>T'out</t>
  </si>
  <si>
    <t>Party / Individual</t>
  </si>
  <si>
    <t>Votes</t>
  </si>
  <si>
    <t>%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</si>
  <si>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</si>
  <si>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</si>
  <si>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</si>
  <si>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</si>
  <si>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</si>
  <si>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</si>
  <si>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</si>
  <si>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</si>
  <si>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</si>
  <si>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</si>
  <si>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British National Party</t>
  </si>
  <si>
    <t>*</t>
  </si>
  <si>
    <t>Conservative Party</t>
  </si>
  <si>
    <t>Green Party</t>
  </si>
  <si>
    <t>Labour Party</t>
  </si>
  <si>
    <t>Natural Law Party</t>
  </si>
  <si>
    <t>Socialist Labour Party</t>
  </si>
  <si>
    <t>United Kingdom Independence Party</t>
  </si>
  <si>
    <t>Majority</t>
  </si>
  <si>
    <t xml:space="preserve">                                       </t>
  </si>
  <si>
    <t>BRENT AND HARROW</t>
  </si>
  <si>
    <t>Campaign Against Tube Privitisation</t>
  </si>
  <si>
    <t>Christian Peoples Alliance</t>
  </si>
  <si>
    <t>Communist Party of Britain</t>
  </si>
  <si>
    <t>Liberal Democrats</t>
  </si>
  <si>
    <t>London Socialist Alliance</t>
  </si>
  <si>
    <t>Pro-Motorist, Small Shop</t>
  </si>
  <si>
    <t>Tatchell</t>
  </si>
  <si>
    <t>Second seat to Green.  Green vote divided by 2.</t>
  </si>
  <si>
    <t>Fourth seat to Green.  Green vote divided by 3.</t>
  </si>
  <si>
    <t>Sixth seat to Lab.  Lab vote divided by 8.</t>
  </si>
  <si>
    <t>Seventh seat to Lab.  Lab vote divided by 9.</t>
  </si>
  <si>
    <t>Ninth seat to Green.  Green vote divided by 4.</t>
  </si>
  <si>
    <t>Tenth seat to Lab.  Lab vote divided by 10.</t>
  </si>
  <si>
    <t>Stage 11</t>
  </si>
  <si>
    <t>Eleventh and final seat to C.</t>
  </si>
  <si>
    <t>Total number of valid votes:</t>
  </si>
  <si>
    <t>Total number of rejected votes:</t>
  </si>
  <si>
    <t>[Eleven Seats]</t>
  </si>
  <si>
    <t>Election to the Greater London Assembly (List Seats), 2000</t>
  </si>
  <si>
    <t>Eliminate parties/individuals with less than 5%.  Divide votes by Constituency Seats won + 1.  First seat to LDem.  LDem vote divided by 2.</t>
  </si>
  <si>
    <t>Third seat to LDem.  LDem vote divided by 3.</t>
  </si>
  <si>
    <t>Fifth seat to LDem.  LDem vote divided by 4.</t>
  </si>
  <si>
    <t>Eighth seat to LDem.  LDem vote divided by 5.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</si>
</sst>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%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 textRotation="90"/>
    </xf>
    <xf numFmtId="1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PageLayoutView="0" workbookViewId="0" topLeftCell="A22">
      <selection activeCell="R32" sqref="R32"/>
    </sheetView>
  </sheetViews>
  <sheetFormatPr defaultColWidth="9.140625" defaultRowHeight="12.75"/>
  <cols>
    <col min="1" max="1" width="29.8515625" style="4" customWidth="1"/>
    <col min="2" max="3" width="10.421875" style="4" customWidth="1"/>
    <col min="4" max="4" width="4.7109375" style="4" customWidth="1"/>
    <col min="5" max="6" width="10.421875" style="4" customWidth="1"/>
    <col min="7" max="7" width="4.7109375" style="7" customWidth="1"/>
    <col min="8" max="18" width="9.8515625" style="4" customWidth="1"/>
    <col min="19" max="16384" width="9.140625" style="4" customWidth="1"/>
  </cols>
  <sheetData>
    <row r="1" spans="1:18" s="2" customFormat="1" ht="1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5" spans="2:6" ht="12.75">
      <c r="B5" s="5" t="s">
        <v>26</v>
      </c>
      <c r="C5" s="5"/>
      <c r="D5" s="6"/>
      <c r="E5" s="5" t="s">
        <v>0</v>
      </c>
      <c r="F5" s="3"/>
    </row>
    <row r="6" spans="8:17" ht="12.75"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4" t="s">
        <v>1</v>
      </c>
      <c r="B7" s="8">
        <v>331541</v>
      </c>
      <c r="C7" s="3"/>
      <c r="E7" s="8">
        <v>5089300</v>
      </c>
      <c r="F7" s="3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4" t="s">
        <v>2</v>
      </c>
      <c r="B8" s="9">
        <f>(B30+B31)/B7</f>
        <v>0.33236613269550375</v>
      </c>
      <c r="C8" s="3"/>
      <c r="E8" s="9">
        <f>(E30+E31)/E7</f>
        <v>0.34342090267816794</v>
      </c>
      <c r="F8" s="3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ht="12.75">
      <c r="B9" s="10"/>
      <c r="E9" s="10"/>
      <c r="H9" s="6"/>
      <c r="I9" s="6"/>
      <c r="J9" s="6"/>
      <c r="K9" s="6"/>
      <c r="L9" s="6"/>
      <c r="M9" s="6"/>
      <c r="N9" s="6"/>
      <c r="O9" s="6"/>
      <c r="P9" s="6"/>
      <c r="Q9" s="6"/>
    </row>
    <row r="10" spans="8:17" ht="12.75"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s="6" customFormat="1" ht="12.75">
      <c r="A11" s="6" t="s">
        <v>3</v>
      </c>
      <c r="B11" s="11" t="s">
        <v>4</v>
      </c>
      <c r="C11" s="11" t="s">
        <v>5</v>
      </c>
      <c r="D11" s="11"/>
      <c r="E11" s="11" t="s">
        <v>4</v>
      </c>
      <c r="F11" s="11" t="s">
        <v>5</v>
      </c>
      <c r="G11" s="12"/>
      <c r="H11" s="11" t="s">
        <v>6</v>
      </c>
      <c r="I11" s="11" t="s">
        <v>7</v>
      </c>
      <c r="J11" s="11" t="s">
        <v>8</v>
      </c>
      <c r="K11" s="11" t="s">
        <v>9</v>
      </c>
      <c r="L11" s="11" t="s">
        <v>10</v>
      </c>
      <c r="M11" s="11" t="s">
        <v>11</v>
      </c>
      <c r="N11" s="11" t="s">
        <v>12</v>
      </c>
      <c r="O11" s="11" t="s">
        <v>13</v>
      </c>
      <c r="P11" s="11" t="s">
        <v>14</v>
      </c>
      <c r="Q11" s="11" t="s">
        <v>15</v>
      </c>
      <c r="R11" s="11" t="s">
        <v>40</v>
      </c>
    </row>
    <row r="13" spans="1:17" ht="12.75">
      <c r="A13" s="4" t="s">
        <v>16</v>
      </c>
      <c r="B13" s="13">
        <v>1955</v>
      </c>
      <c r="C13" s="14">
        <f>B13/103697*100</f>
        <v>1.885300442635756</v>
      </c>
      <c r="E13" s="13">
        <v>47670</v>
      </c>
      <c r="F13" s="14">
        <f>E13/1659630*100</f>
        <v>2.8723269644438822</v>
      </c>
      <c r="G13" s="15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2.75">
      <c r="A14" s="4" t="s">
        <v>27</v>
      </c>
      <c r="B14" s="13">
        <v>1267</v>
      </c>
      <c r="C14" s="14">
        <f>B14/103697*100</f>
        <v>1.2218289825163697</v>
      </c>
      <c r="E14" s="13">
        <v>17401</v>
      </c>
      <c r="F14" s="14">
        <f aca="true" t="shared" si="0" ref="F14:F26">E14/1659630*100</f>
        <v>1.048486710893392</v>
      </c>
      <c r="G14" s="15" t="s">
        <v>17</v>
      </c>
      <c r="H14" s="13"/>
      <c r="I14" s="16"/>
      <c r="J14" s="13"/>
      <c r="K14" s="16"/>
      <c r="L14" s="13"/>
      <c r="M14" s="13"/>
      <c r="N14" s="16"/>
      <c r="O14" s="13"/>
      <c r="P14" s="16"/>
      <c r="Q14" s="13"/>
    </row>
    <row r="15" spans="1:17" ht="12.75">
      <c r="A15" s="4" t="s">
        <v>28</v>
      </c>
      <c r="B15" s="13">
        <v>3541</v>
      </c>
      <c r="C15" s="14">
        <f aca="true" t="shared" si="1" ref="C15:C26">B15/103697*100</f>
        <v>3.414756453899341</v>
      </c>
      <c r="E15" s="13">
        <v>55192</v>
      </c>
      <c r="F15" s="14">
        <f t="shared" si="0"/>
        <v>3.3255605165006656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6"/>
    </row>
    <row r="16" spans="1:17" ht="12.75">
      <c r="A16" s="4" t="s">
        <v>29</v>
      </c>
      <c r="B16" s="4">
        <v>534</v>
      </c>
      <c r="C16" s="14">
        <f t="shared" si="1"/>
        <v>0.5149618600345237</v>
      </c>
      <c r="E16" s="13">
        <v>7489</v>
      </c>
      <c r="F16" s="14">
        <f t="shared" si="0"/>
        <v>0.4512451570530781</v>
      </c>
      <c r="G16" s="15" t="s">
        <v>17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8" ht="12.75">
      <c r="A17" s="4" t="s">
        <v>18</v>
      </c>
      <c r="B17" s="13">
        <v>28622</v>
      </c>
      <c r="C17" s="14">
        <f t="shared" si="1"/>
        <v>27.60156995862947</v>
      </c>
      <c r="E17" s="13">
        <v>481053</v>
      </c>
      <c r="F17" s="14">
        <f t="shared" si="0"/>
        <v>28.985557021745812</v>
      </c>
      <c r="G17" s="15"/>
      <c r="H17" s="13">
        <f>E17/9</f>
        <v>53450.333333333336</v>
      </c>
      <c r="I17" s="13">
        <f>E17/9</f>
        <v>53450.333333333336</v>
      </c>
      <c r="J17" s="13">
        <f>E17/9</f>
        <v>53450.333333333336</v>
      </c>
      <c r="K17" s="13">
        <f>E17/9</f>
        <v>53450.333333333336</v>
      </c>
      <c r="L17" s="13">
        <f>E17/9</f>
        <v>53450.333333333336</v>
      </c>
      <c r="M17" s="13">
        <f>E17/9</f>
        <v>53450.333333333336</v>
      </c>
      <c r="N17" s="13">
        <f>E17/9</f>
        <v>53450.333333333336</v>
      </c>
      <c r="O17" s="13">
        <f>E17/9</f>
        <v>53450.333333333336</v>
      </c>
      <c r="P17" s="13">
        <f>E17/9</f>
        <v>53450.333333333336</v>
      </c>
      <c r="Q17" s="13">
        <f>E17/9</f>
        <v>53450.333333333336</v>
      </c>
      <c r="R17" s="16">
        <f>E17/9</f>
        <v>53450.333333333336</v>
      </c>
    </row>
    <row r="18" spans="1:18" ht="12.75">
      <c r="A18" s="4" t="s">
        <v>19</v>
      </c>
      <c r="B18" s="13">
        <v>9763</v>
      </c>
      <c r="C18" s="14">
        <f t="shared" si="1"/>
        <v>9.41493003654879</v>
      </c>
      <c r="E18" s="13">
        <v>183910</v>
      </c>
      <c r="F18" s="14">
        <f t="shared" si="0"/>
        <v>11.081385610045613</v>
      </c>
      <c r="G18" s="15"/>
      <c r="H18" s="13">
        <v>183910</v>
      </c>
      <c r="I18" s="16">
        <v>183910</v>
      </c>
      <c r="J18" s="13">
        <f>E18/2</f>
        <v>91955</v>
      </c>
      <c r="K18" s="16">
        <f>E18/2</f>
        <v>91955</v>
      </c>
      <c r="L18" s="13">
        <f>E18/3</f>
        <v>61303.333333333336</v>
      </c>
      <c r="M18" s="13">
        <f>E18/3</f>
        <v>61303.333333333336</v>
      </c>
      <c r="N18" s="13">
        <f>E18/3</f>
        <v>61303.333333333336</v>
      </c>
      <c r="O18" s="13">
        <f>E18/3</f>
        <v>61303.333333333336</v>
      </c>
      <c r="P18" s="16">
        <f>E18/3</f>
        <v>61303.333333333336</v>
      </c>
      <c r="Q18" s="13">
        <f>E18/4</f>
        <v>45977.5</v>
      </c>
      <c r="R18" s="13">
        <f>E18/4</f>
        <v>45977.5</v>
      </c>
    </row>
    <row r="19" spans="1:18" ht="12.75">
      <c r="A19" s="4" t="s">
        <v>20</v>
      </c>
      <c r="B19" s="13">
        <v>37818</v>
      </c>
      <c r="C19" s="14">
        <f t="shared" si="1"/>
        <v>36.469714649411266</v>
      </c>
      <c r="E19" s="13">
        <v>502874</v>
      </c>
      <c r="F19" s="14">
        <f t="shared" si="0"/>
        <v>30.300368154347655</v>
      </c>
      <c r="G19" s="15"/>
      <c r="H19" s="13">
        <f>E19/7</f>
        <v>71839.14285714286</v>
      </c>
      <c r="I19" s="13">
        <f>E19/7</f>
        <v>71839.14285714286</v>
      </c>
      <c r="J19" s="13">
        <f>E19/7</f>
        <v>71839.14285714286</v>
      </c>
      <c r="K19" s="13">
        <f>E19/7</f>
        <v>71839.14285714286</v>
      </c>
      <c r="L19" s="13">
        <f>E19/7</f>
        <v>71839.14285714286</v>
      </c>
      <c r="M19" s="16">
        <f>E19/7</f>
        <v>71839.14285714286</v>
      </c>
      <c r="N19" s="16">
        <f>E19/8</f>
        <v>62859.25</v>
      </c>
      <c r="O19" s="13">
        <f>E19/9</f>
        <v>55874.88888888889</v>
      </c>
      <c r="P19" s="13">
        <f>E19/9</f>
        <v>55874.88888888889</v>
      </c>
      <c r="Q19" s="16">
        <f>E19/9</f>
        <v>55874.88888888889</v>
      </c>
      <c r="R19" s="13">
        <f>E19/10</f>
        <v>50287.4</v>
      </c>
    </row>
    <row r="20" spans="1:18" ht="12.75">
      <c r="A20" s="4" t="s">
        <v>30</v>
      </c>
      <c r="B20" s="13">
        <v>13551</v>
      </c>
      <c r="C20" s="14">
        <f t="shared" si="1"/>
        <v>13.067880459415413</v>
      </c>
      <c r="E20" s="13">
        <v>245555</v>
      </c>
      <c r="F20" s="14">
        <f t="shared" si="0"/>
        <v>14.795767731361808</v>
      </c>
      <c r="G20" s="15"/>
      <c r="H20" s="16">
        <v>245555</v>
      </c>
      <c r="I20" s="13">
        <f>E20/2</f>
        <v>122777.5</v>
      </c>
      <c r="J20" s="16">
        <f>E20/2</f>
        <v>122777.5</v>
      </c>
      <c r="K20" s="13">
        <f>E20/3</f>
        <v>81851.66666666667</v>
      </c>
      <c r="L20" s="16">
        <f>E20/3</f>
        <v>81851.66666666667</v>
      </c>
      <c r="M20" s="13">
        <f>E20/4</f>
        <v>61388.75</v>
      </c>
      <c r="N20" s="13">
        <f>E20/4</f>
        <v>61388.75</v>
      </c>
      <c r="O20" s="16">
        <f>E20/4</f>
        <v>61388.75</v>
      </c>
      <c r="P20" s="13">
        <f>E20/5</f>
        <v>49111</v>
      </c>
      <c r="Q20" s="13">
        <f>E20/5</f>
        <v>49111</v>
      </c>
      <c r="R20" s="13">
        <f>E20/5</f>
        <v>49111</v>
      </c>
    </row>
    <row r="21" spans="1:17" ht="12.75">
      <c r="A21" s="4" t="s">
        <v>31</v>
      </c>
      <c r="B21" s="13">
        <v>1299</v>
      </c>
      <c r="C21" s="14">
        <f t="shared" si="1"/>
        <v>1.2526881201963413</v>
      </c>
      <c r="E21" s="13">
        <v>27073</v>
      </c>
      <c r="F21" s="14">
        <f t="shared" si="0"/>
        <v>1.631267210161301</v>
      </c>
      <c r="G21" s="15" t="s">
        <v>17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4" t="s">
        <v>21</v>
      </c>
      <c r="B22" s="4">
        <v>545</v>
      </c>
      <c r="C22" s="14">
        <f t="shared" si="1"/>
        <v>0.5255696886120139</v>
      </c>
      <c r="E22" s="13">
        <v>7559</v>
      </c>
      <c r="F22" s="14">
        <f t="shared" si="0"/>
        <v>0.4554629646366961</v>
      </c>
      <c r="G22" s="15" t="s">
        <v>17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4" t="s">
        <v>32</v>
      </c>
      <c r="B23" s="13">
        <v>1068</v>
      </c>
      <c r="C23" s="14">
        <f t="shared" si="1"/>
        <v>1.0299237200690474</v>
      </c>
      <c r="E23" s="13">
        <v>13248</v>
      </c>
      <c r="F23" s="14">
        <f t="shared" si="0"/>
        <v>0.7982502123967391</v>
      </c>
      <c r="G23" s="15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7" ht="12.75">
      <c r="A24" s="4" t="s">
        <v>22</v>
      </c>
      <c r="B24" s="4">
        <v>816</v>
      </c>
      <c r="C24" s="14">
        <f t="shared" si="1"/>
        <v>0.7869080108392721</v>
      </c>
      <c r="E24" s="13">
        <v>13690</v>
      </c>
      <c r="F24" s="14">
        <f t="shared" si="0"/>
        <v>0.8248826545675844</v>
      </c>
      <c r="G24" s="15" t="s">
        <v>17</v>
      </c>
    </row>
    <row r="25" spans="1:17" ht="12.75">
      <c r="A25" s="4" t="s">
        <v>23</v>
      </c>
      <c r="B25" s="13">
        <v>1943</v>
      </c>
      <c r="C25" s="14">
        <f t="shared" si="1"/>
        <v>1.873728266005767</v>
      </c>
      <c r="E25" s="13">
        <v>34054</v>
      </c>
      <c r="F25" s="14">
        <f t="shared" si="0"/>
        <v>2.0519031350361225</v>
      </c>
      <c r="G25" s="15" t="s">
        <v>17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4" t="s">
        <v>33</v>
      </c>
      <c r="B26" s="4">
        <v>975</v>
      </c>
      <c r="C26" s="14">
        <f t="shared" si="1"/>
        <v>0.9402393511866303</v>
      </c>
      <c r="E26" s="13">
        <v>22862</v>
      </c>
      <c r="F26" s="14">
        <f t="shared" si="0"/>
        <v>1.3775359568096504</v>
      </c>
      <c r="G26" s="15" t="s">
        <v>17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3:17" ht="12.75">
      <c r="C27" s="14"/>
      <c r="E27" s="13"/>
      <c r="F27" s="14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6" ht="12.75" customHeight="1">
      <c r="A28" s="4" t="s">
        <v>24</v>
      </c>
      <c r="B28" s="13">
        <v>9196</v>
      </c>
      <c r="C28" s="14">
        <f>B28/103697*100</f>
        <v>8.868144690781797</v>
      </c>
      <c r="E28" s="13">
        <v>21821</v>
      </c>
      <c r="F28" s="14">
        <f>E28/1659630*100</f>
        <v>1.314811132601845</v>
      </c>
    </row>
    <row r="29" spans="3:17" ht="12.75">
      <c r="C29" s="14"/>
      <c r="E29" s="13"/>
      <c r="F29" s="14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2.75">
      <c r="A30" s="4" t="s">
        <v>42</v>
      </c>
      <c r="B30" s="13">
        <f>SUM(B13:B26)</f>
        <v>103697</v>
      </c>
      <c r="C30" s="14">
        <f>B30*100/(B30+B31)</f>
        <v>94.10488869528918</v>
      </c>
      <c r="E30" s="13">
        <f>SUM(E13:E26)</f>
        <v>1659630</v>
      </c>
      <c r="F30" s="14">
        <f>E30*100/(E30+E31)</f>
        <v>94.9568936909391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6" ht="12.75">
      <c r="A31" s="4" t="s">
        <v>43</v>
      </c>
      <c r="B31" s="13">
        <v>6496</v>
      </c>
      <c r="C31" s="14">
        <f>B31*100/(B30+B31)</f>
        <v>5.8951113047108255</v>
      </c>
      <c r="E31" s="13">
        <v>88142</v>
      </c>
      <c r="F31" s="14">
        <f>E31*100/(E30+E31)</f>
        <v>5.043106309060907</v>
      </c>
    </row>
    <row r="32" spans="2:18" ht="210.75" customHeight="1">
      <c r="B32" s="13"/>
      <c r="C32" s="14"/>
      <c r="E32" s="13"/>
      <c r="F32" s="14"/>
      <c r="H32" s="17" t="s">
        <v>46</v>
      </c>
      <c r="I32" s="18" t="s">
        <v>34</v>
      </c>
      <c r="J32" s="18" t="s">
        <v>47</v>
      </c>
      <c r="K32" s="18" t="s">
        <v>35</v>
      </c>
      <c r="L32" s="18" t="s">
        <v>48</v>
      </c>
      <c r="M32" s="18" t="s">
        <v>36</v>
      </c>
      <c r="N32" s="18" t="s">
        <v>37</v>
      </c>
      <c r="O32" s="18" t="s">
        <v>49</v>
      </c>
      <c r="P32" s="18" t="s">
        <v>38</v>
      </c>
      <c r="Q32" s="18" t="s">
        <v>39</v>
      </c>
      <c r="R32" s="18" t="s">
        <v>41</v>
      </c>
    </row>
    <row r="36" ht="12.75">
      <c r="B36" s="13"/>
    </row>
    <row r="39" ht="12.75">
      <c r="B39" s="13"/>
    </row>
    <row r="40" spans="2:5" ht="12.75">
      <c r="B40" s="13"/>
      <c r="E40" s="13"/>
    </row>
    <row r="42" spans="2:5" ht="12.75">
      <c r="B42" s="19"/>
      <c r="E42" s="19"/>
    </row>
    <row r="44" ht="12.75">
      <c r="E44" s="4" t="s">
        <v>25</v>
      </c>
    </row>
    <row r="47" ht="12.75">
      <c r="E47" s="4" t="s">
        <v>25</v>
      </c>
    </row>
    <row r="50" ht="12.75">
      <c r="E50" s="4" t="s">
        <v>25</v>
      </c>
    </row>
    <row r="53" ht="12.75">
      <c r="E53" s="4" t="s">
        <v>25</v>
      </c>
    </row>
    <row r="56" ht="12.75">
      <c r="E56" s="4" t="s">
        <v>25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ignoredErrors>
    <ignoredError sqref="J19 L19 O18:Q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Gray</dc:creator>
  <cp:keywords/>
  <dc:description/>
  <cp:lastModifiedBy>Colin</cp:lastModifiedBy>
  <cp:lastPrinted>2000-05-25T13:55:23Z</cp:lastPrinted>
  <dcterms:created xsi:type="dcterms:W3CDTF">1999-06-14T09:48:20Z</dcterms:created>
  <dcterms:modified xsi:type="dcterms:W3CDTF">2022-12-02T19:17:03Z</dcterms:modified>
  <cp:category/>
  <cp:version/>
  <cp:contentType/>
  <cp:contentStatus/>
</cp:coreProperties>
</file>